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1"/>
  </bookViews>
  <sheets>
    <sheet name="FORMATO 8" sheetId="1" r:id="rId1"/>
    <sheet name="FORMATO 9" sheetId="2" r:id="rId2"/>
    <sheet name="FORMATO 10" sheetId="3" r:id="rId3"/>
    <sheet name="FORMATO 11" sheetId="4" r:id="rId4"/>
  </sheets>
  <definedNames/>
  <calcPr fullCalcOnLoad="1"/>
</workbook>
</file>

<file path=xl/sharedStrings.xml><?xml version="1.0" encoding="utf-8"?>
<sst xmlns="http://schemas.openxmlformats.org/spreadsheetml/2006/main" count="185" uniqueCount="152">
  <si>
    <t>TOTAL</t>
  </si>
  <si>
    <t>Formato No. 8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</si>
  <si>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</si>
  <si>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</si>
  <si>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</si>
  <si>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</si>
  <si>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</si>
  <si>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</si>
  <si>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 xml:space="preserve"> AVANCE FINANCIERO POR TRIMESTRE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</si>
  <si>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</si>
  <si>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</si>
  <si>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</si>
  <si>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</si>
  <si>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</si>
  <si>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</si>
  <si>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</si>
  <si>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RECURSOS PROFIS PROGRAMADOS                   (Miles de pesos)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</si>
  <si>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</si>
  <si>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</si>
  <si>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</si>
  <si>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</si>
  <si>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</si>
  <si>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</si>
  <si>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</si>
  <si>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</si>
  <si>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FAM</t>
  </si>
  <si>
    <t>FAFEF</t>
  </si>
  <si>
    <t xml:space="preserve">        FISE</t>
  </si>
  <si>
    <t xml:space="preserve"> FISM</t>
  </si>
  <si>
    <t>AUTORIZÓ:</t>
  </si>
  <si>
    <t>NO. DE PERSONAS CAPACITADAS</t>
  </si>
  <si>
    <t>NO. DE MUNICIPIOS A CAPACITADOS</t>
  </si>
  <si>
    <t>NO. DE CURSOS, TALLERES O ACTIVIDADES DE CAPACITACION IMPARTIDOS</t>
  </si>
  <si>
    <t>AVANCES DEL PROGRAMA DE CAPACITACION A MUNICIPIOS</t>
  </si>
  <si>
    <t>RECURSOS PROFIS APLICADOS EN LA ACTIVIDAD DE CAPACITACIÓN (Miles de pesos)</t>
  </si>
  <si>
    <t>Formato No. 9</t>
  </si>
  <si>
    <t>Formato No. 10</t>
  </si>
  <si>
    <t>INDICADORES</t>
  </si>
  <si>
    <t>Formato No. 11</t>
  </si>
  <si>
    <t xml:space="preserve">    Las acciones y recursos que se señalan en estos indicadores corresponden a las auditorías apoyadas a través del PROFIS.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</si>
  <si>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</si>
  <si>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</si>
  <si>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</si>
  <si>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</si>
  <si>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</si>
  <si>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ENTIDAD FEDERATIVA: _____COLIMA___</t>
  </si>
  <si>
    <t>ADECUACIONES Y EQUIPAMIENTO DE ESPACIOS QUE SE DISPONEN</t>
  </si>
  <si>
    <t>VEHÍCULOS, COMBUSTIBLES, LUBRICANTES, MANTENIMIENTO, TENENCIAS, DERECHOS, SEGUROS Y REPARACIONES.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</si>
  <si>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</si>
  <si>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</si>
  <si>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</si>
  <si>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</si>
  <si>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</si>
  <si>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</si>
  <si>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</si>
  <si>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</si>
  <si>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</si>
  <si>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</si>
  <si>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</si>
  <si>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</si>
  <si>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</si>
  <si>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</si>
  <si>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</si>
  <si>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>PROGRAMA PARA LA FISCALIZACION DEL GASTO FEDERALIZADO 2010</t>
  </si>
  <si>
    <t>NOMBRE Y PUESTO:     C.P. María Cristina González Márquez</t>
  </si>
  <si>
    <t>SOFTWARE Y EQUIPO DE COMPUTO</t>
  </si>
  <si>
    <t>CAPACITACION A MUNICIPIOS</t>
  </si>
  <si>
    <t xml:space="preserve">AUTORIZÓ:     </t>
  </si>
  <si>
    <t>NOMBRE Y PUESTO:       C.P. María Cristina González Márquez</t>
  </si>
  <si>
    <t xml:space="preserve">  C.P. María Cristina González Márquez</t>
  </si>
  <si>
    <t>N/A</t>
  </si>
  <si>
    <t>Gbno. Edo.Colima</t>
  </si>
  <si>
    <t>Municipios</t>
  </si>
  <si>
    <t>Armeria</t>
  </si>
  <si>
    <t>Colima</t>
  </si>
  <si>
    <t>Ixtlahuacan</t>
  </si>
  <si>
    <t>Minatitlan</t>
  </si>
  <si>
    <t>Tecoman</t>
  </si>
  <si>
    <t>Villa de Alvarez</t>
  </si>
  <si>
    <t>Minatitaln</t>
  </si>
  <si>
    <t>10GE-CSE/09</t>
  </si>
  <si>
    <t>20GE-SSE/09</t>
  </si>
  <si>
    <t>30GE-SFD/09</t>
  </si>
  <si>
    <t>40M-ARM/09</t>
  </si>
  <si>
    <t>40M-COL/09</t>
  </si>
  <si>
    <t>40M-COM/09</t>
  </si>
  <si>
    <t>Comala</t>
  </si>
  <si>
    <t>Manzanillo</t>
  </si>
  <si>
    <t>40M-IXT/09</t>
  </si>
  <si>
    <t>40M-MIN/09</t>
  </si>
  <si>
    <t>40M-TEC/09</t>
  </si>
  <si>
    <t>40M-VDA/09</t>
  </si>
  <si>
    <t>50M-COM/09</t>
  </si>
  <si>
    <t>50M-MAN/09</t>
  </si>
  <si>
    <t>40M-MAN/09</t>
  </si>
  <si>
    <t>100GE-SFCS/09</t>
  </si>
  <si>
    <t>50M-ARM/09</t>
  </si>
  <si>
    <t>50M-COL/09</t>
  </si>
  <si>
    <t>50M-IXT/09</t>
  </si>
  <si>
    <t>50M-MIN/09</t>
  </si>
  <si>
    <t>50M-TEC/09</t>
  </si>
  <si>
    <t>50M-VDA/09</t>
  </si>
  <si>
    <t>90GE-DIF/09</t>
  </si>
  <si>
    <t>110GE-SFD/09</t>
  </si>
  <si>
    <t>ENTIDAD FEDERATIVA__COLIMA__</t>
  </si>
  <si>
    <t xml:space="preserve">renta de espacios, compra de mobiliario y equipo (diverso) </t>
  </si>
  <si>
    <t>material y mano de obra en instalaciones</t>
  </si>
  <si>
    <t>A ACTIVIDADES DE CAPACITACION (SEÑALAR CONCEPTOS)</t>
  </si>
  <si>
    <t>Asistencia social dif estatal</t>
  </si>
  <si>
    <t>90GE-INC/09</t>
  </si>
  <si>
    <t>Infraestructura basica</t>
  </si>
  <si>
    <t>Infraestructura superior</t>
  </si>
  <si>
    <t>INFORMACIÓN TRIMESTRAL  (Remitir en cada informe trimestral).</t>
  </si>
  <si>
    <t>1/ Número de municipios programados a capacitar en el trimestre y acumulado                                                              (10  )</t>
  </si>
  <si>
    <t>CUARTO INFORME TRIMESTRAL 2010</t>
  </si>
  <si>
    <t>gastos en areas de trabajo con su equipamiento y costo de material para encuestas y pago de encuestadores, gastos(vaticos) en comisiones diversas de capacitación y administrativas relacionadas con objetivos del profis, atencion de requerimientos en trabajos de auditoria-revisión entre pares para garantizar(hospedaje, consumos y renta  vehiculos acordes) para garantizar la fiscalización</t>
  </si>
  <si>
    <t>TRIMESTRE REPORTADO ______CUARTO_____</t>
  </si>
  <si>
    <t xml:space="preserve">                                            TRIMESTRE REPORTADO:     CUARTO                                    </t>
  </si>
  <si>
    <t>FECHA DE ELABORACIÓN:   20 de enero de 2011</t>
  </si>
  <si>
    <t>FECHA DE ELABORACIÓN:    20 de enero de 2011</t>
  </si>
  <si>
    <t>Gestión Municipal</t>
  </si>
  <si>
    <t>Manejo y Administración de los Recursos Municipales</t>
  </si>
  <si>
    <t>Evaluación del Desempeño y Construcción de Indicadores</t>
  </si>
  <si>
    <t>Fiscalización y Rendición de Cuentas</t>
  </si>
  <si>
    <t xml:space="preserve">FECHA DE ELABORACIÓN:     20 de enero de 2011   </t>
  </si>
  <si>
    <r>
      <t xml:space="preserve">Indicador # 3: </t>
    </r>
    <r>
      <rPr>
        <u val="single"/>
        <sz val="7"/>
        <rFont val="Arial"/>
        <family val="2"/>
      </rPr>
      <t>Recursos ejercidos en el trimestre y acumulado                                                         ( 4,611.0 )</t>
    </r>
  </si>
  <si>
    <t>Recursos programados a ejercer en el trimestre y acumulado                                                      (  4,593.4  )</t>
  </si>
  <si>
    <r>
      <t xml:space="preserve">Indicador # 4: </t>
    </r>
    <r>
      <rPr>
        <u val="single"/>
        <sz val="7"/>
        <rFont val="Arial"/>
        <family val="2"/>
      </rPr>
      <t>Número de municipios capacitados en el trimestre y acumulado                                                                     (  10 )</t>
    </r>
  </si>
  <si>
    <r>
      <t xml:space="preserve">Indicador # 5: </t>
    </r>
    <r>
      <rPr>
        <u val="single"/>
        <sz val="7"/>
        <rFont val="Arial"/>
        <family val="2"/>
      </rPr>
      <t>Recursos ejercidos en capacitación a municipios en el trimestre y acumulado                                         (337.2)</t>
    </r>
  </si>
  <si>
    <t>1/ Recursos programados a ejercer en capacitación a municipios en el trimestre y acumulado                             ( 337.2)</t>
  </si>
  <si>
    <t>FECHA DE ELABORACION: 20 de enero de 2011</t>
  </si>
  <si>
    <t>Relativo a la normatividad vigente en la aplicación de los fondos Fism y Fortamun</t>
  </si>
  <si>
    <t>Referente al control interno y registros contables sobre las operaciones de los recursos  de los fondos Fism y Fortamun</t>
  </si>
  <si>
    <t>Criterios en la aplicación de conceptos del gasto de los fondos Fism y Fortamun</t>
  </si>
  <si>
    <t>Nota:  lo erogado anual de 4,611.0 miles de pesos, se integra por 4,593.4 miles de pesos asignados y 17.6 miles de pesos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</si>
  <si>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entre los recursos asignados programados a ejercer acumulado de 4,593.4 miles de pesos  y lo erogado anual de 4,611.0 miles de pesos, existe una diferencia de 17.6 miles de pesos, los cuales corresponden a los rendimientos financieros generados </t>
    </r>
  </si>
  <si>
    <t xml:space="preserve">Nota: lo erogado anual de 4,611.0 miles de pesos, se integra por 4,593.4 miles de pesos asignados y 17.6 </t>
  </si>
  <si>
    <t xml:space="preserve">            miles de pesos de rendimientos financieros, éstos últimos se consideran en lo ejercido del fondo FAM</t>
  </si>
  <si>
    <t xml:space="preserve">Nota: se realizaron auditorías del FISM (2) a los municipios de Coquimatlán por (4,537.4 miles de pesos) y  </t>
  </si>
  <si>
    <t xml:space="preserve">            Cuauhtémoc por (3,733.1 miles de pesos),  además se efectuaron auditorías al fondo FORTAMUN (2)</t>
  </si>
  <si>
    <t xml:space="preserve">                                                      Auditor Superior del Estado</t>
  </si>
  <si>
    <t xml:space="preserve">NOMBRE Y PUESTO:       C.P. María Cristina González Márquez      </t>
  </si>
  <si>
    <t xml:space="preserve">                                               Auditor Superior del Estado</t>
  </si>
  <si>
    <t xml:space="preserve">           También se realizó auditoría a la Universidad Tecnológica de Manzanillo (1) correspondiente a los recursos</t>
  </si>
  <si>
    <r>
      <t xml:space="preserve">90GE-UDC/09 y 90GE-UTM/09   </t>
    </r>
    <r>
      <rPr>
        <sz val="12"/>
        <rFont val="Arial"/>
        <family val="2"/>
      </rPr>
      <t>*</t>
    </r>
  </si>
  <si>
    <r>
      <t xml:space="preserve">          del FAM en relación a Infraestructura Superior por (17,520.0) </t>
    </r>
    <r>
      <rPr>
        <sz val="12"/>
        <rFont val="Arial"/>
        <family val="2"/>
      </rPr>
      <t>*</t>
    </r>
    <r>
      <rPr>
        <sz val="9"/>
        <rFont val="Arial"/>
        <family val="2"/>
      </rPr>
      <t>están incluídos en los 61,050.0 miles de pesos</t>
    </r>
  </si>
  <si>
    <t xml:space="preserve">            de rendimientos financieros, siendo ejercidos éstos ultimos en el concepto de gastos de administración.</t>
  </si>
  <si>
    <t xml:space="preserve">            a los municipios de Coquimatlán por (6,951.0 miles de pesos) y Cuauhtémoc por (10,239.0 miles de pesos)</t>
  </si>
  <si>
    <r>
      <t xml:space="preserve">Indicador # 1: </t>
    </r>
    <r>
      <rPr>
        <u val="single"/>
        <sz val="7"/>
        <rFont val="Arial"/>
        <family val="2"/>
      </rPr>
      <t>Número de Auditorías iniciadas en el trimestre y acumulado                                                                        ( 29 )</t>
    </r>
  </si>
  <si>
    <r>
      <t xml:space="preserve">Indicador # 2: </t>
    </r>
    <r>
      <rPr>
        <u val="single"/>
        <sz val="7"/>
        <rFont val="Arial"/>
        <family val="2"/>
      </rPr>
      <t>Número de Auditorías terminadas en el trimestre y acumulado                                                                        (29)</t>
    </r>
  </si>
  <si>
    <t>Número de Auditorías programadas a iniciar en el trimestre y acumulado                                                                           (24 )</t>
  </si>
  <si>
    <t>Número de Auditorías programadas a terminar en el trimestre y acumulado                                                                         (24)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</si>
</sst>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  <numFmt numFmtId="180" formatCode="0.00000"/>
    <numFmt numFmtId="181" formatCode="0.0000"/>
    <numFmt numFmtId="182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5" xfId="0" applyNumberForma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6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6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wrapText="1"/>
    </xf>
    <xf numFmtId="165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0" xfId="0" applyNumberFormat="1" applyFont="1" applyAlignment="1">
      <alignment/>
    </xf>
    <xf numFmtId="179" fontId="0" fillId="0" borderId="0" xfId="48" applyNumberFormat="1" applyFont="1" applyBorder="1" applyAlignment="1">
      <alignment horizontal="center"/>
    </xf>
    <xf numFmtId="171" fontId="0" fillId="0" borderId="15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5" xfId="0" applyFont="1" applyBorder="1" applyAlignment="1">
      <alignment horizontal="right"/>
    </xf>
    <xf numFmtId="167" fontId="10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164" fontId="10" fillId="0" borderId="15" xfId="48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1" xfId="54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 indent="2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164" fontId="9" fillId="0" borderId="11" xfId="0" applyNumberFormat="1" applyFont="1" applyBorder="1" applyAlignment="1">
      <alignment/>
    </xf>
    <xf numFmtId="167" fontId="10" fillId="0" borderId="15" xfId="48" applyNumberFormat="1" applyFont="1" applyBorder="1" applyAlignment="1">
      <alignment/>
    </xf>
    <xf numFmtId="0" fontId="9" fillId="0" borderId="15" xfId="0" applyFont="1" applyBorder="1" applyAlignment="1">
      <alignment/>
    </xf>
    <xf numFmtId="167" fontId="9" fillId="0" borderId="15" xfId="48" applyNumberFormat="1" applyFont="1" applyBorder="1" applyAlignment="1">
      <alignment/>
    </xf>
    <xf numFmtId="167" fontId="9" fillId="0" borderId="11" xfId="48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5" xfId="0" applyFont="1" applyFill="1" applyBorder="1" applyAlignment="1">
      <alignment horizontal="left"/>
    </xf>
    <xf numFmtId="164" fontId="10" fillId="0" borderId="11" xfId="0" applyNumberFormat="1" applyFont="1" applyFill="1" applyBorder="1" applyAlignment="1">
      <alignment/>
    </xf>
    <xf numFmtId="0" fontId="10" fillId="0" borderId="16" xfId="0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5" fontId="10" fillId="0" borderId="17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47625</xdr:rowOff>
    </xdr:from>
    <xdr:to>
      <xdr:col>0</xdr:col>
      <xdr:colOff>561975</xdr:colOff>
      <xdr:row>4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695325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</xdr:row>
      <xdr:rowOff>19050</xdr:rowOff>
    </xdr:from>
    <xdr:to>
      <xdr:col>0</xdr:col>
      <xdr:colOff>571500</xdr:colOff>
      <xdr:row>3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504825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23</xdr:row>
      <xdr:rowOff>0</xdr:rowOff>
    </xdr:from>
    <xdr:ext cx="104775" cy="200025"/>
    <xdr:sp>
      <xdr:nvSpPr>
        <xdr:cNvPr id="3" name="Text Box 7"/>
        <xdr:cNvSpPr txBox="1">
          <a:spLocks noChangeArrowheads="1"/>
        </xdr:cNvSpPr>
      </xdr:nvSpPr>
      <xdr:spPr>
        <a:xfrm>
          <a:off x="3952875" y="4019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00025"/>
    <xdr:sp>
      <xdr:nvSpPr>
        <xdr:cNvPr id="4" name="Text Box 8"/>
        <xdr:cNvSpPr txBox="1">
          <a:spLocks noChangeArrowheads="1"/>
        </xdr:cNvSpPr>
      </xdr:nvSpPr>
      <xdr:spPr>
        <a:xfrm>
          <a:off x="3952875" y="4019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83907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783907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0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</xdr:row>
      <xdr:rowOff>9525</xdr:rowOff>
    </xdr:from>
    <xdr:to>
      <xdr:col>1</xdr:col>
      <xdr:colOff>114300</xdr:colOff>
      <xdr:row>7</xdr:row>
      <xdr:rowOff>9525</xdr:rowOff>
    </xdr:to>
    <xdr:grpSp>
      <xdr:nvGrpSpPr>
        <xdr:cNvPr id="2" name="Group 8"/>
        <xdr:cNvGrpSpPr>
          <a:grpSpLocks/>
        </xdr:cNvGrpSpPr>
      </xdr:nvGrpSpPr>
      <xdr:grpSpPr>
        <a:xfrm>
          <a:off x="666750" y="819150"/>
          <a:ext cx="161925" cy="409575"/>
          <a:chOff x="175" y="2326"/>
          <a:chExt cx="17" cy="43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175" y="235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zoomScalePageLayoutView="0" workbookViewId="0" topLeftCell="A10">
      <selection activeCell="L19" sqref="L19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5.140625" style="0" customWidth="1"/>
    <col min="5" max="5" width="14.28125" style="0" customWidth="1"/>
    <col min="6" max="6" width="9.140625" style="0" customWidth="1"/>
    <col min="7" max="7" width="9.421875" style="0" customWidth="1"/>
    <col min="8" max="8" width="9.7109375" style="0" customWidth="1"/>
    <col min="9" max="9" width="10.7109375" style="0" customWidth="1"/>
    <col min="10" max="10" width="10.140625" style="0" customWidth="1"/>
    <col min="12" max="12" width="12.8515625" style="0" bestFit="1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136" t="s">
        <v>1</v>
      </c>
      <c r="J1" s="136"/>
    </row>
    <row r="2" spans="1:11" ht="12.75">
      <c r="A2" s="130" t="s">
        <v>63</v>
      </c>
      <c r="B2" s="131"/>
      <c r="C2" s="131"/>
      <c r="D2" s="131"/>
      <c r="E2" s="131"/>
      <c r="F2" s="131"/>
      <c r="G2" s="131"/>
      <c r="H2" s="131"/>
      <c r="I2" s="131"/>
      <c r="J2" s="132"/>
      <c r="K2" s="50"/>
    </row>
    <row r="3" spans="1:11" ht="12.75">
      <c r="A3" s="133" t="s">
        <v>6</v>
      </c>
      <c r="B3" s="134"/>
      <c r="C3" s="134"/>
      <c r="D3" s="134"/>
      <c r="E3" s="134"/>
      <c r="F3" s="134"/>
      <c r="G3" s="134"/>
      <c r="H3" s="134"/>
      <c r="I3" s="134"/>
      <c r="J3" s="135"/>
      <c r="K3" s="50"/>
    </row>
    <row r="4" spans="1:11" ht="12.75">
      <c r="A4" s="91" t="s">
        <v>3</v>
      </c>
      <c r="B4" s="92"/>
      <c r="C4" s="92"/>
      <c r="D4" s="92"/>
      <c r="E4" s="92"/>
      <c r="F4" s="92"/>
      <c r="G4" s="92" t="s">
        <v>104</v>
      </c>
      <c r="H4" s="92"/>
      <c r="I4" s="92"/>
      <c r="J4" s="93"/>
      <c r="K4" s="50"/>
    </row>
    <row r="5" spans="1:11" ht="16.5" customHeight="1">
      <c r="A5" s="94" t="s">
        <v>5</v>
      </c>
      <c r="B5" s="95"/>
      <c r="C5" s="95"/>
      <c r="D5" s="95"/>
      <c r="E5" s="95"/>
      <c r="F5" s="95"/>
      <c r="G5" s="95"/>
      <c r="H5" s="95"/>
      <c r="I5" s="95"/>
      <c r="J5" s="96"/>
      <c r="K5" s="50"/>
    </row>
    <row r="6" spans="1:11" ht="12.75">
      <c r="A6" s="128" t="s">
        <v>56</v>
      </c>
      <c r="B6" s="147" t="s">
        <v>57</v>
      </c>
      <c r="C6" s="147" t="s">
        <v>58</v>
      </c>
      <c r="D6" s="147" t="s">
        <v>59</v>
      </c>
      <c r="E6" s="137" t="s">
        <v>61</v>
      </c>
      <c r="F6" s="138"/>
      <c r="G6" s="137" t="s">
        <v>60</v>
      </c>
      <c r="H6" s="143"/>
      <c r="I6" s="143"/>
      <c r="J6" s="138"/>
      <c r="K6" s="50"/>
    </row>
    <row r="7" spans="1:11" ht="12.75">
      <c r="A7" s="146"/>
      <c r="B7" s="148"/>
      <c r="C7" s="148"/>
      <c r="D7" s="148"/>
      <c r="E7" s="139"/>
      <c r="F7" s="140"/>
      <c r="G7" s="139"/>
      <c r="H7" s="144"/>
      <c r="I7" s="144"/>
      <c r="J7" s="140"/>
      <c r="K7" s="50"/>
    </row>
    <row r="8" spans="1:11" ht="12.75">
      <c r="A8" s="146"/>
      <c r="B8" s="148"/>
      <c r="C8" s="148"/>
      <c r="D8" s="148"/>
      <c r="E8" s="141"/>
      <c r="F8" s="142"/>
      <c r="G8" s="141"/>
      <c r="H8" s="145"/>
      <c r="I8" s="145"/>
      <c r="J8" s="142"/>
      <c r="K8" s="50"/>
    </row>
    <row r="9" spans="1:10" ht="12.75">
      <c r="A9" s="146"/>
      <c r="B9" s="148"/>
      <c r="C9" s="148"/>
      <c r="D9" s="148"/>
      <c r="E9" s="128" t="s">
        <v>51</v>
      </c>
      <c r="F9" s="128" t="s">
        <v>7</v>
      </c>
      <c r="G9" s="128" t="s">
        <v>50</v>
      </c>
      <c r="H9" s="128" t="s">
        <v>52</v>
      </c>
      <c r="I9" s="128" t="s">
        <v>53</v>
      </c>
      <c r="J9" s="128" t="s">
        <v>54</v>
      </c>
    </row>
    <row r="10" spans="1:10" ht="32.25" customHeight="1">
      <c r="A10" s="129"/>
      <c r="B10" s="149"/>
      <c r="C10" s="149"/>
      <c r="D10" s="149"/>
      <c r="E10" s="129"/>
      <c r="F10" s="129"/>
      <c r="G10" s="129"/>
      <c r="H10" s="129"/>
      <c r="I10" s="129"/>
      <c r="J10" s="129"/>
    </row>
    <row r="11" spans="1:10" ht="12.75">
      <c r="A11" s="97" t="s">
        <v>0</v>
      </c>
      <c r="B11" s="93"/>
      <c r="C11" s="93"/>
      <c r="D11" s="98">
        <f>SUM(D12+D13+D15+D16+D25+D34+D38+D39)</f>
        <v>3257037.44</v>
      </c>
      <c r="E11" s="98">
        <f>SUM(E12+E13+E15+E16+E25+E34+E38+E39)</f>
        <v>4611</v>
      </c>
      <c r="F11" s="98">
        <f>SUM(F12+F13+F15+F16+F25+F34+F38+F39)</f>
        <v>100</v>
      </c>
      <c r="G11" s="93"/>
      <c r="H11" s="93"/>
      <c r="I11" s="93"/>
      <c r="J11" s="93"/>
    </row>
    <row r="12" spans="1:10" ht="12.75">
      <c r="A12" s="99" t="s">
        <v>21</v>
      </c>
      <c r="B12" s="100" t="s">
        <v>80</v>
      </c>
      <c r="C12" s="93" t="s">
        <v>71</v>
      </c>
      <c r="D12" s="101">
        <v>1975684</v>
      </c>
      <c r="E12" s="102">
        <v>670</v>
      </c>
      <c r="F12" s="103">
        <f>SUM(E12*100/E11)</f>
        <v>14.53047061374973</v>
      </c>
      <c r="G12" s="93">
        <v>0</v>
      </c>
      <c r="H12" s="93">
        <v>20</v>
      </c>
      <c r="I12" s="93">
        <v>25</v>
      </c>
      <c r="J12" s="93">
        <v>100</v>
      </c>
    </row>
    <row r="13" spans="1:10" ht="12.75">
      <c r="A13" s="104" t="s">
        <v>22</v>
      </c>
      <c r="B13" s="100" t="s">
        <v>81</v>
      </c>
      <c r="C13" s="93" t="s">
        <v>71</v>
      </c>
      <c r="D13" s="101">
        <v>583779.6</v>
      </c>
      <c r="E13" s="102">
        <v>578</v>
      </c>
      <c r="F13" s="103">
        <f>SUM(E13*100/E11)</f>
        <v>12.535241813055736</v>
      </c>
      <c r="G13" s="93">
        <v>0</v>
      </c>
      <c r="H13" s="93">
        <v>20</v>
      </c>
      <c r="I13" s="93">
        <v>25</v>
      </c>
      <c r="J13" s="93">
        <v>100</v>
      </c>
    </row>
    <row r="14" spans="1:10" ht="12.75">
      <c r="A14" s="105" t="s">
        <v>20</v>
      </c>
      <c r="B14" s="106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105" t="s">
        <v>27</v>
      </c>
      <c r="B15" s="100" t="s">
        <v>82</v>
      </c>
      <c r="C15" s="93" t="s">
        <v>71</v>
      </c>
      <c r="D15" s="101">
        <v>12048.7</v>
      </c>
      <c r="E15" s="102">
        <v>170</v>
      </c>
      <c r="F15" s="102">
        <f>SUM(E15*100/E11)</f>
        <v>3.6868358273693342</v>
      </c>
      <c r="G15" s="93">
        <v>0</v>
      </c>
      <c r="H15" s="93">
        <v>70</v>
      </c>
      <c r="I15" s="93">
        <v>90</v>
      </c>
      <c r="J15" s="93">
        <v>100</v>
      </c>
    </row>
    <row r="16" spans="1:12" ht="12.75">
      <c r="A16" s="107" t="s">
        <v>28</v>
      </c>
      <c r="B16" s="108"/>
      <c r="C16" s="109" t="s">
        <v>72</v>
      </c>
      <c r="D16" s="110">
        <f>SUM(D17:D24)</f>
        <v>79092.6</v>
      </c>
      <c r="E16" s="102">
        <v>990</v>
      </c>
      <c r="F16" s="102">
        <f>SUM(E16*100/E11)</f>
        <v>21.47039687703318</v>
      </c>
      <c r="G16" s="93">
        <v>0</v>
      </c>
      <c r="H16" s="93">
        <v>70</v>
      </c>
      <c r="I16" s="93"/>
      <c r="J16" s="93"/>
      <c r="L16" s="72"/>
    </row>
    <row r="17" spans="1:10" ht="12.75">
      <c r="A17" s="111"/>
      <c r="B17" s="112" t="s">
        <v>83</v>
      </c>
      <c r="C17" s="93" t="s">
        <v>73</v>
      </c>
      <c r="D17" s="113">
        <v>8193.2</v>
      </c>
      <c r="E17" s="93"/>
      <c r="F17" s="93"/>
      <c r="G17" s="93"/>
      <c r="H17" s="93"/>
      <c r="I17" s="93">
        <v>100</v>
      </c>
      <c r="J17" s="93"/>
    </row>
    <row r="18" spans="1:10" ht="12.75">
      <c r="A18" s="111"/>
      <c r="B18" s="100" t="s">
        <v>84</v>
      </c>
      <c r="C18" s="93" t="s">
        <v>74</v>
      </c>
      <c r="D18" s="113">
        <v>13255.6</v>
      </c>
      <c r="E18" s="93"/>
      <c r="F18" s="93"/>
      <c r="G18" s="93"/>
      <c r="H18" s="93"/>
      <c r="I18" s="93">
        <v>100</v>
      </c>
      <c r="J18" s="93"/>
    </row>
    <row r="19" spans="1:10" ht="12.75">
      <c r="A19" s="111"/>
      <c r="B19" s="100" t="s">
        <v>85</v>
      </c>
      <c r="C19" s="93" t="s">
        <v>86</v>
      </c>
      <c r="D19" s="113">
        <v>5880.1</v>
      </c>
      <c r="E19" s="93"/>
      <c r="F19" s="93"/>
      <c r="G19" s="93"/>
      <c r="H19" s="93"/>
      <c r="I19" s="93">
        <v>100</v>
      </c>
      <c r="J19" s="93"/>
    </row>
    <row r="20" spans="1:10" ht="12.75">
      <c r="A20" s="111"/>
      <c r="B20" s="100" t="s">
        <v>88</v>
      </c>
      <c r="C20" s="93" t="s">
        <v>75</v>
      </c>
      <c r="D20" s="113">
        <v>2207.4</v>
      </c>
      <c r="E20" s="93"/>
      <c r="F20" s="93"/>
      <c r="G20" s="93"/>
      <c r="H20" s="93"/>
      <c r="I20" s="93">
        <v>100</v>
      </c>
      <c r="J20" s="93"/>
    </row>
    <row r="21" spans="1:10" ht="12.75">
      <c r="A21" s="111"/>
      <c r="B21" s="100" t="s">
        <v>94</v>
      </c>
      <c r="C21" s="93" t="s">
        <v>87</v>
      </c>
      <c r="D21" s="113">
        <v>19184.9</v>
      </c>
      <c r="E21" s="93"/>
      <c r="F21" s="93"/>
      <c r="G21" s="93"/>
      <c r="H21" s="93"/>
      <c r="I21" s="93">
        <v>90</v>
      </c>
      <c r="J21" s="93">
        <v>100</v>
      </c>
    </row>
    <row r="22" spans="1:12" ht="12.75">
      <c r="A22" s="111"/>
      <c r="B22" s="100" t="s">
        <v>89</v>
      </c>
      <c r="C22" s="93" t="s">
        <v>76</v>
      </c>
      <c r="D22" s="113">
        <v>2397.1</v>
      </c>
      <c r="E22" s="93"/>
      <c r="F22" s="93"/>
      <c r="G22" s="93"/>
      <c r="H22" s="93"/>
      <c r="I22" s="93">
        <v>100</v>
      </c>
      <c r="J22" s="93"/>
      <c r="L22" s="31"/>
    </row>
    <row r="23" spans="1:10" ht="12.75">
      <c r="A23" s="111"/>
      <c r="B23" s="100" t="s">
        <v>90</v>
      </c>
      <c r="C23" s="93" t="s">
        <v>77</v>
      </c>
      <c r="D23" s="113">
        <v>21974.3</v>
      </c>
      <c r="E23" s="93"/>
      <c r="F23" s="93"/>
      <c r="G23" s="93"/>
      <c r="H23" s="93"/>
      <c r="I23" s="93">
        <v>90</v>
      </c>
      <c r="J23" s="93">
        <v>100</v>
      </c>
    </row>
    <row r="24" spans="1:10" ht="12.75">
      <c r="A24" s="99"/>
      <c r="B24" s="100" t="s">
        <v>91</v>
      </c>
      <c r="C24" s="93" t="s">
        <v>78</v>
      </c>
      <c r="D24" s="113">
        <v>6000</v>
      </c>
      <c r="E24" s="93"/>
      <c r="F24" s="93"/>
      <c r="G24" s="93"/>
      <c r="H24" s="93"/>
      <c r="I24" s="93">
        <v>90</v>
      </c>
      <c r="J24" s="93">
        <v>100</v>
      </c>
    </row>
    <row r="25" spans="1:12" ht="12.75">
      <c r="A25" s="99" t="s">
        <v>23</v>
      </c>
      <c r="B25" s="108"/>
      <c r="C25" s="109" t="s">
        <v>72</v>
      </c>
      <c r="D25" s="110">
        <f>SUM(D26:D33)</f>
        <v>210199.63999999998</v>
      </c>
      <c r="E25" s="110">
        <v>1305</v>
      </c>
      <c r="F25" s="102">
        <f>SUM(E25*100/E11)</f>
        <v>28.30188679245283</v>
      </c>
      <c r="G25" s="93">
        <v>0</v>
      </c>
      <c r="H25" s="93">
        <v>70</v>
      </c>
      <c r="I25" s="93"/>
      <c r="J25" s="93"/>
      <c r="L25" s="72"/>
    </row>
    <row r="26" spans="1:10" ht="12.75">
      <c r="A26" s="111"/>
      <c r="B26" s="100" t="s">
        <v>96</v>
      </c>
      <c r="C26" s="93" t="s">
        <v>73</v>
      </c>
      <c r="D26" s="113">
        <v>9984.04</v>
      </c>
      <c r="E26" s="93"/>
      <c r="F26" s="93"/>
      <c r="G26" s="93"/>
      <c r="H26" s="93"/>
      <c r="I26" s="93">
        <v>100</v>
      </c>
      <c r="J26" s="93"/>
    </row>
    <row r="27" spans="1:10" ht="12.75">
      <c r="A27" s="111"/>
      <c r="B27" s="100" t="s">
        <v>97</v>
      </c>
      <c r="C27" s="93" t="s">
        <v>74</v>
      </c>
      <c r="D27" s="113">
        <v>52953.7</v>
      </c>
      <c r="E27" s="93"/>
      <c r="F27" s="93"/>
      <c r="G27" s="93"/>
      <c r="H27" s="93"/>
      <c r="I27" s="93">
        <v>100</v>
      </c>
      <c r="J27" s="93"/>
    </row>
    <row r="28" spans="1:10" ht="12.75">
      <c r="A28" s="111"/>
      <c r="B28" s="100" t="s">
        <v>92</v>
      </c>
      <c r="C28" s="93" t="s">
        <v>86</v>
      </c>
      <c r="D28" s="113">
        <v>7804.6</v>
      </c>
      <c r="E28" s="93"/>
      <c r="F28" s="93"/>
      <c r="G28" s="93"/>
      <c r="H28" s="93"/>
      <c r="I28" s="93">
        <v>100</v>
      </c>
      <c r="J28" s="93"/>
    </row>
    <row r="29" spans="1:10" ht="12.75">
      <c r="A29" s="111"/>
      <c r="B29" s="100" t="s">
        <v>98</v>
      </c>
      <c r="C29" s="93" t="s">
        <v>75</v>
      </c>
      <c r="D29" s="113">
        <v>1905.2</v>
      </c>
      <c r="E29" s="93"/>
      <c r="F29" s="93"/>
      <c r="G29" s="93"/>
      <c r="H29" s="93"/>
      <c r="I29" s="93">
        <v>100</v>
      </c>
      <c r="J29" s="93"/>
    </row>
    <row r="30" spans="1:10" ht="12.75">
      <c r="A30" s="111"/>
      <c r="B30" s="100" t="s">
        <v>93</v>
      </c>
      <c r="C30" s="93" t="s">
        <v>87</v>
      </c>
      <c r="D30" s="113">
        <v>55183.2</v>
      </c>
      <c r="E30" s="93"/>
      <c r="F30" s="93"/>
      <c r="G30" s="93"/>
      <c r="H30" s="93"/>
      <c r="I30" s="93">
        <v>90</v>
      </c>
      <c r="J30" s="93">
        <v>100</v>
      </c>
    </row>
    <row r="31" spans="1:10" ht="12.75">
      <c r="A31" s="111"/>
      <c r="B31" s="100" t="s">
        <v>99</v>
      </c>
      <c r="C31" s="93" t="s">
        <v>79</v>
      </c>
      <c r="D31" s="113">
        <v>2993.7</v>
      </c>
      <c r="E31" s="93"/>
      <c r="F31" s="93"/>
      <c r="G31" s="93"/>
      <c r="H31" s="93"/>
      <c r="I31" s="93">
        <v>100</v>
      </c>
      <c r="J31" s="93"/>
    </row>
    <row r="32" spans="1:10" ht="12.75">
      <c r="A32" s="111"/>
      <c r="B32" s="100" t="s">
        <v>100</v>
      </c>
      <c r="C32" s="93" t="s">
        <v>77</v>
      </c>
      <c r="D32" s="113">
        <v>39293.1</v>
      </c>
      <c r="E32" s="93"/>
      <c r="F32" s="93"/>
      <c r="G32" s="93"/>
      <c r="H32" s="93"/>
      <c r="I32" s="93">
        <v>90</v>
      </c>
      <c r="J32" s="93">
        <v>100</v>
      </c>
    </row>
    <row r="33" spans="1:10" ht="12.75">
      <c r="A33" s="111"/>
      <c r="B33" s="100" t="s">
        <v>101</v>
      </c>
      <c r="C33" s="93" t="s">
        <v>78</v>
      </c>
      <c r="D33" s="113">
        <v>40082.1</v>
      </c>
      <c r="E33" s="93"/>
      <c r="F33" s="93"/>
      <c r="G33" s="93"/>
      <c r="H33" s="93"/>
      <c r="I33" s="93">
        <v>90</v>
      </c>
      <c r="J33" s="93">
        <v>100</v>
      </c>
    </row>
    <row r="34" spans="1:12" ht="12.75">
      <c r="A34" s="104" t="s">
        <v>25</v>
      </c>
      <c r="B34" s="93"/>
      <c r="C34" s="93"/>
      <c r="D34" s="114">
        <f>SUM(D35:D37)</f>
        <v>130453.8</v>
      </c>
      <c r="E34" s="102">
        <v>308</v>
      </c>
      <c r="F34" s="102">
        <f>SUM(E34*100/E11)</f>
        <v>6.679679028410323</v>
      </c>
      <c r="G34" s="93">
        <v>0</v>
      </c>
      <c r="H34" s="93">
        <v>40</v>
      </c>
      <c r="I34" s="93">
        <v>60</v>
      </c>
      <c r="J34" s="93">
        <v>100</v>
      </c>
      <c r="L34" s="73"/>
    </row>
    <row r="35" spans="1:10" ht="12.75">
      <c r="A35" s="115" t="s">
        <v>108</v>
      </c>
      <c r="B35" s="93" t="s">
        <v>102</v>
      </c>
      <c r="C35" s="93" t="s">
        <v>71</v>
      </c>
      <c r="D35" s="116">
        <v>32963.8</v>
      </c>
      <c r="E35" s="109"/>
      <c r="F35" s="109"/>
      <c r="G35" s="93"/>
      <c r="H35" s="93"/>
      <c r="I35" s="93"/>
      <c r="J35" s="93"/>
    </row>
    <row r="36" spans="1:10" ht="12.75">
      <c r="A36" s="115" t="s">
        <v>110</v>
      </c>
      <c r="B36" s="93" t="s">
        <v>109</v>
      </c>
      <c r="C36" s="93" t="s">
        <v>71</v>
      </c>
      <c r="D36" s="117">
        <v>36440</v>
      </c>
      <c r="E36" s="109"/>
      <c r="F36" s="109"/>
      <c r="G36" s="93"/>
      <c r="H36" s="93"/>
      <c r="I36" s="93"/>
      <c r="J36" s="93"/>
    </row>
    <row r="37" spans="1:10" ht="27">
      <c r="A37" s="115" t="s">
        <v>111</v>
      </c>
      <c r="B37" s="118" t="s">
        <v>144</v>
      </c>
      <c r="C37" s="93" t="s">
        <v>71</v>
      </c>
      <c r="D37" s="117">
        <v>61050</v>
      </c>
      <c r="E37" s="109"/>
      <c r="F37" s="109"/>
      <c r="G37" s="93"/>
      <c r="H37" s="93"/>
      <c r="I37" s="93"/>
      <c r="J37" s="93"/>
    </row>
    <row r="38" spans="1:10" ht="12.75">
      <c r="A38" s="119" t="s">
        <v>42</v>
      </c>
      <c r="B38" s="93" t="s">
        <v>95</v>
      </c>
      <c r="C38" s="93" t="s">
        <v>71</v>
      </c>
      <c r="D38" s="120">
        <v>105158.8</v>
      </c>
      <c r="E38" s="102">
        <v>275</v>
      </c>
      <c r="F38" s="102">
        <f>SUM(E38*100/E11)</f>
        <v>5.963999132509217</v>
      </c>
      <c r="G38" s="93">
        <v>0</v>
      </c>
      <c r="H38" s="93">
        <v>20</v>
      </c>
      <c r="I38" s="93">
        <v>25</v>
      </c>
      <c r="J38" s="93">
        <v>100</v>
      </c>
    </row>
    <row r="39" spans="1:10" ht="12.75">
      <c r="A39" s="121" t="s">
        <v>26</v>
      </c>
      <c r="B39" s="96" t="s">
        <v>103</v>
      </c>
      <c r="C39" s="96" t="s">
        <v>71</v>
      </c>
      <c r="D39" s="122">
        <v>160620.3</v>
      </c>
      <c r="E39" s="123">
        <v>315</v>
      </c>
      <c r="F39" s="124">
        <f>SUM(E39*100/E11)</f>
        <v>6.831489915419649</v>
      </c>
      <c r="G39" s="96">
        <v>0</v>
      </c>
      <c r="H39" s="96">
        <v>50</v>
      </c>
      <c r="I39" s="96">
        <v>90</v>
      </c>
      <c r="J39" s="96">
        <v>100</v>
      </c>
    </row>
    <row r="40" spans="1:10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125" t="s">
        <v>118</v>
      </c>
      <c r="B41" s="125"/>
      <c r="C41" s="125"/>
      <c r="D41" s="125"/>
      <c r="E41" s="125" t="s">
        <v>55</v>
      </c>
      <c r="F41" s="125"/>
      <c r="G41" s="125"/>
      <c r="H41" s="125"/>
      <c r="I41" s="125"/>
      <c r="J41" s="125"/>
    </row>
    <row r="42" spans="1:10" ht="12.75">
      <c r="A42" s="125"/>
      <c r="B42" s="125"/>
      <c r="C42" s="125"/>
      <c r="D42" s="125"/>
      <c r="E42" s="125" t="s">
        <v>64</v>
      </c>
      <c r="F42" s="125"/>
      <c r="G42" s="125"/>
      <c r="H42" s="125"/>
      <c r="I42" s="125"/>
      <c r="J42" s="125"/>
    </row>
    <row r="43" spans="1:10" ht="12.75">
      <c r="A43" s="126" t="s">
        <v>136</v>
      </c>
      <c r="B43" s="125"/>
      <c r="C43" s="125"/>
      <c r="D43" s="125"/>
      <c r="E43" s="125" t="s">
        <v>140</v>
      </c>
      <c r="F43" s="125"/>
      <c r="G43" s="125"/>
      <c r="H43" s="125"/>
      <c r="I43" s="125"/>
      <c r="J43" s="125"/>
    </row>
    <row r="44" spans="1:10" ht="12.75">
      <c r="A44" s="126" t="s">
        <v>137</v>
      </c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0" ht="12.75">
      <c r="A45" s="126"/>
      <c r="B45" s="125"/>
      <c r="C45" s="125"/>
      <c r="D45" s="125"/>
      <c r="E45" s="125"/>
      <c r="F45" s="125"/>
      <c r="G45" s="125"/>
      <c r="H45" s="125"/>
      <c r="I45" s="125"/>
      <c r="J45" s="125"/>
    </row>
    <row r="46" spans="1:10" ht="12.75">
      <c r="A46" s="126" t="s">
        <v>138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0" ht="12.75">
      <c r="A47" s="126" t="s">
        <v>139</v>
      </c>
      <c r="B47" s="125"/>
      <c r="C47" s="125"/>
      <c r="D47" s="125"/>
      <c r="E47" s="125"/>
      <c r="F47" s="125"/>
      <c r="G47" s="125"/>
      <c r="H47" s="125"/>
      <c r="I47" s="125"/>
      <c r="J47" s="125"/>
    </row>
    <row r="48" spans="1:10" ht="12.75">
      <c r="A48" s="126" t="s">
        <v>147</v>
      </c>
      <c r="B48" s="125"/>
      <c r="C48" s="125"/>
      <c r="D48" s="125"/>
      <c r="E48" s="125" t="s">
        <v>12</v>
      </c>
      <c r="F48" s="125"/>
      <c r="G48" s="125"/>
      <c r="H48" s="125"/>
      <c r="I48" s="125"/>
      <c r="J48" s="125"/>
    </row>
    <row r="49" spans="1:10" ht="12.75">
      <c r="A49" s="126" t="s">
        <v>143</v>
      </c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10" ht="15">
      <c r="A50" s="126" t="s">
        <v>145</v>
      </c>
      <c r="B50" s="125"/>
      <c r="C50" s="125"/>
      <c r="D50" s="125"/>
      <c r="E50" s="125"/>
      <c r="F50" s="125"/>
      <c r="G50" s="125"/>
      <c r="H50" s="125"/>
      <c r="I50" s="125"/>
      <c r="J50" s="125"/>
    </row>
  </sheetData>
  <sheetProtection/>
  <mergeCells count="15">
    <mergeCell ref="D6:D10"/>
    <mergeCell ref="E9:E10"/>
    <mergeCell ref="F9:F10"/>
    <mergeCell ref="G9:G10"/>
    <mergeCell ref="H9:H10"/>
    <mergeCell ref="I9:I10"/>
    <mergeCell ref="J9:J10"/>
    <mergeCell ref="A2:J2"/>
    <mergeCell ref="A3:J3"/>
    <mergeCell ref="I1:J1"/>
    <mergeCell ref="E6:F8"/>
    <mergeCell ref="G6:J8"/>
    <mergeCell ref="A6:A10"/>
    <mergeCell ref="B6:B10"/>
    <mergeCell ref="C6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75" zoomScaleNormal="75" zoomScalePageLayoutView="0" workbookViewId="0" topLeftCell="A5">
      <selection activeCell="G37" sqref="G37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0" t="s">
        <v>35</v>
      </c>
    </row>
    <row r="3" spans="1:6" ht="12.75">
      <c r="A3" s="150" t="s">
        <v>63</v>
      </c>
      <c r="B3" s="151"/>
      <c r="C3" s="151"/>
      <c r="D3" s="151"/>
      <c r="E3" s="152"/>
      <c r="F3" s="44"/>
    </row>
    <row r="4" spans="1:6" ht="12.75">
      <c r="A4" s="153" t="s">
        <v>33</v>
      </c>
      <c r="B4" s="154"/>
      <c r="C4" s="154"/>
      <c r="D4" s="154"/>
      <c r="E4" s="155"/>
      <c r="F4" s="44"/>
    </row>
    <row r="5" spans="1:6" ht="12.75">
      <c r="A5" s="164" t="s">
        <v>116</v>
      </c>
      <c r="B5" s="154"/>
      <c r="C5" s="154"/>
      <c r="D5" s="154"/>
      <c r="E5" s="155"/>
      <c r="F5" s="38"/>
    </row>
    <row r="6" spans="1:5" ht="12.75">
      <c r="A6" s="14"/>
      <c r="B6" s="15"/>
      <c r="C6" s="15"/>
      <c r="D6" s="51" t="s">
        <v>45</v>
      </c>
      <c r="E6" s="60"/>
    </row>
    <row r="7" spans="1:5" ht="12.75">
      <c r="A7" s="2"/>
      <c r="B7" s="3"/>
      <c r="C7" s="3"/>
      <c r="D7" s="3"/>
      <c r="E7" s="4"/>
    </row>
    <row r="8" spans="1:5" ht="39.75" customHeight="1">
      <c r="A8" s="156" t="s">
        <v>49</v>
      </c>
      <c r="B8" s="158" t="s">
        <v>32</v>
      </c>
      <c r="C8" s="160" t="s">
        <v>30</v>
      </c>
      <c r="D8" s="158" t="s">
        <v>31</v>
      </c>
      <c r="E8" s="162" t="s">
        <v>34</v>
      </c>
    </row>
    <row r="9" spans="1:5" ht="34.5" customHeight="1">
      <c r="A9" s="157"/>
      <c r="B9" s="159"/>
      <c r="C9" s="161"/>
      <c r="D9" s="159"/>
      <c r="E9" s="163"/>
    </row>
    <row r="10" spans="1:5" s="38" customFormat="1" ht="12.75">
      <c r="A10" s="46"/>
      <c r="B10" s="47"/>
      <c r="C10" s="48"/>
      <c r="D10" s="47"/>
      <c r="E10" s="49"/>
    </row>
    <row r="11" spans="1:5" ht="12.75">
      <c r="A11" s="7"/>
      <c r="B11" s="3"/>
      <c r="C11" s="7"/>
      <c r="D11" s="3"/>
      <c r="E11" s="7"/>
    </row>
    <row r="12" spans="1:5" ht="12.75">
      <c r="A12" s="8"/>
      <c r="B12" s="3"/>
      <c r="C12" s="8"/>
      <c r="D12" s="3"/>
      <c r="E12" s="8"/>
    </row>
    <row r="13" spans="1:5" ht="12.75">
      <c r="A13" s="27" t="s">
        <v>0</v>
      </c>
      <c r="B13" s="43"/>
      <c r="C13" s="39"/>
      <c r="D13" s="15"/>
      <c r="E13" s="191">
        <f>SUM(E16+E20+E24+E27)</f>
        <v>337.2</v>
      </c>
    </row>
    <row r="14" spans="1:5" ht="12.75">
      <c r="A14" s="8"/>
      <c r="B14" s="3"/>
      <c r="C14" s="8"/>
      <c r="D14" s="3"/>
      <c r="E14" s="39"/>
    </row>
    <row r="15" spans="1:5" ht="25.5">
      <c r="A15" s="41" t="s">
        <v>131</v>
      </c>
      <c r="B15" s="3"/>
      <c r="C15" s="8"/>
      <c r="D15" s="3"/>
      <c r="E15" s="39"/>
    </row>
    <row r="16" spans="1:5" ht="12.75">
      <c r="A16" s="39" t="s">
        <v>120</v>
      </c>
      <c r="B16" s="15">
        <v>1</v>
      </c>
      <c r="C16" s="39">
        <v>30</v>
      </c>
      <c r="D16" s="15">
        <v>10</v>
      </c>
      <c r="E16" s="89">
        <v>30</v>
      </c>
    </row>
    <row r="17" spans="1:5" ht="12.75">
      <c r="A17" s="39"/>
      <c r="B17" s="15"/>
      <c r="C17" s="39"/>
      <c r="D17" s="15"/>
      <c r="E17" s="89"/>
    </row>
    <row r="18" spans="1:5" ht="12.75">
      <c r="A18" s="8"/>
      <c r="B18" s="15"/>
      <c r="C18" s="39"/>
      <c r="D18" s="15"/>
      <c r="E18" s="39"/>
    </row>
    <row r="19" spans="1:5" ht="25.5">
      <c r="A19" s="41" t="s">
        <v>133</v>
      </c>
      <c r="B19" s="15"/>
      <c r="C19" s="39"/>
      <c r="D19" s="15"/>
      <c r="E19" s="39"/>
    </row>
    <row r="20" spans="1:5" ht="12.75">
      <c r="A20" s="43" t="s">
        <v>121</v>
      </c>
      <c r="B20" s="15">
        <v>1</v>
      </c>
      <c r="C20" s="39">
        <v>30</v>
      </c>
      <c r="D20" s="15">
        <v>10</v>
      </c>
      <c r="E20" s="39">
        <v>23.2</v>
      </c>
    </row>
    <row r="21" spans="1:5" ht="12.75">
      <c r="A21" s="43"/>
      <c r="B21" s="15"/>
      <c r="C21" s="39"/>
      <c r="D21" s="15"/>
      <c r="E21" s="39"/>
    </row>
    <row r="22" spans="1:5" ht="12.75">
      <c r="A22" s="32"/>
      <c r="B22" s="43"/>
      <c r="C22" s="39"/>
      <c r="D22" s="15"/>
      <c r="E22" s="90"/>
    </row>
    <row r="23" spans="1:5" ht="25.5">
      <c r="A23" s="41" t="s">
        <v>132</v>
      </c>
      <c r="B23" s="15"/>
      <c r="C23" s="39"/>
      <c r="D23" s="15"/>
      <c r="E23" s="39"/>
    </row>
    <row r="24" spans="1:5" ht="12.75">
      <c r="A24" s="39" t="s">
        <v>123</v>
      </c>
      <c r="B24" s="15">
        <v>1</v>
      </c>
      <c r="C24" s="39">
        <v>30</v>
      </c>
      <c r="D24" s="15">
        <v>10</v>
      </c>
      <c r="E24" s="39">
        <v>19.3</v>
      </c>
    </row>
    <row r="25" spans="1:5" ht="12.75">
      <c r="A25" s="8"/>
      <c r="B25" s="15"/>
      <c r="C25" s="39"/>
      <c r="D25" s="15"/>
      <c r="E25" s="39"/>
    </row>
    <row r="26" spans="1:5" ht="12.75">
      <c r="A26" s="8"/>
      <c r="B26" s="15"/>
      <c r="C26" s="39"/>
      <c r="D26" s="15"/>
      <c r="E26" s="39"/>
    </row>
    <row r="27" spans="1:5" ht="12.75">
      <c r="A27" s="8" t="s">
        <v>122</v>
      </c>
      <c r="B27" s="15">
        <v>3</v>
      </c>
      <c r="C27" s="39">
        <v>30</v>
      </c>
      <c r="D27" s="15">
        <v>10</v>
      </c>
      <c r="E27" s="39">
        <v>264.7</v>
      </c>
    </row>
    <row r="28" spans="1:5" ht="12.75">
      <c r="A28" s="32"/>
      <c r="B28" s="3"/>
      <c r="C28" s="8"/>
      <c r="D28" s="3"/>
      <c r="E28" s="39"/>
    </row>
    <row r="29" spans="1:5" ht="12.75">
      <c r="A29" s="32"/>
      <c r="B29" s="3"/>
      <c r="C29" s="8"/>
      <c r="D29" s="3"/>
      <c r="E29" s="8"/>
    </row>
    <row r="30" spans="1:5" ht="12.75">
      <c r="A30" s="8"/>
      <c r="B30" s="3"/>
      <c r="C30" s="8"/>
      <c r="D30" s="3"/>
      <c r="E30" s="8"/>
    </row>
    <row r="31" spans="1:5" ht="12.75">
      <c r="A31" s="8"/>
      <c r="B31" s="3"/>
      <c r="C31" s="8"/>
      <c r="D31" s="3"/>
      <c r="E31" s="8"/>
    </row>
    <row r="32" spans="1:5" ht="12.75">
      <c r="A32" s="9"/>
      <c r="B32" s="6"/>
      <c r="C32" s="9"/>
      <c r="D32" s="6"/>
      <c r="E32" s="9"/>
    </row>
    <row r="34" spans="1:3" ht="12.75">
      <c r="A34" s="25" t="s">
        <v>119</v>
      </c>
      <c r="B34" s="50"/>
      <c r="C34" s="25" t="s">
        <v>29</v>
      </c>
    </row>
    <row r="35" spans="1:3" ht="12.75">
      <c r="A35" s="50"/>
      <c r="B35" s="50"/>
      <c r="C35" s="25"/>
    </row>
    <row r="36" spans="1:4" ht="12.75">
      <c r="A36" s="50"/>
      <c r="B36" s="50"/>
      <c r="C36" s="25" t="s">
        <v>40</v>
      </c>
      <c r="D36" t="s">
        <v>69</v>
      </c>
    </row>
    <row r="37" spans="1:4" ht="12.75">
      <c r="A37" s="50"/>
      <c r="B37" s="50"/>
      <c r="C37" s="25"/>
      <c r="D37" t="s">
        <v>62</v>
      </c>
    </row>
    <row r="38" spans="1:3" ht="12.75">
      <c r="A38" s="50"/>
      <c r="B38" s="50"/>
      <c r="C38" s="25"/>
    </row>
    <row r="39" ht="12.75">
      <c r="C39" s="25" t="s">
        <v>41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70" zoomScaleNormal="70" zoomScalePageLayoutView="0" workbookViewId="0" topLeftCell="A9">
      <selection activeCell="G55" sqref="G55"/>
    </sheetView>
  </sheetViews>
  <sheetFormatPr defaultColWidth="11.421875" defaultRowHeight="12.75"/>
  <cols>
    <col min="1" max="1" width="10.7109375" style="0" customWidth="1"/>
    <col min="2" max="2" width="54.140625" style="0" customWidth="1"/>
    <col min="3" max="3" width="23.71093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12.28125" style="0" customWidth="1"/>
    <col min="10" max="10" width="15.7109375" style="0" customWidth="1"/>
    <col min="11" max="11" width="7.7109375" style="0" customWidth="1"/>
  </cols>
  <sheetData>
    <row r="1" spans="2:11" ht="12.75">
      <c r="B1" s="185" t="s">
        <v>36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>
      <c r="A2" s="189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12.75">
      <c r="A3" s="153" t="s">
        <v>8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12.75">
      <c r="A4" s="164" t="s">
        <v>117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ht="12.75">
      <c r="A5" s="2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" customHeight="1">
      <c r="A6" s="19" t="s">
        <v>3</v>
      </c>
      <c r="B6" s="26"/>
      <c r="C6" s="23"/>
      <c r="D6" s="24"/>
      <c r="E6" s="22" t="s">
        <v>4</v>
      </c>
      <c r="F6" s="190" t="s">
        <v>24</v>
      </c>
      <c r="G6" s="190"/>
      <c r="H6" s="190"/>
      <c r="I6" s="15"/>
      <c r="J6" s="15"/>
      <c r="K6" s="16"/>
    </row>
    <row r="7" spans="1:11" ht="17.25" customHeight="1">
      <c r="A7" s="19" t="s">
        <v>5</v>
      </c>
      <c r="B7" s="26"/>
      <c r="C7" s="23"/>
      <c r="D7" s="23"/>
      <c r="E7" s="23"/>
      <c r="F7" s="23"/>
      <c r="G7" s="23"/>
      <c r="H7" s="23"/>
      <c r="I7" s="15"/>
      <c r="J7" s="15"/>
      <c r="K7" s="16"/>
    </row>
    <row r="8" spans="1:11" ht="12.75">
      <c r="A8" s="21"/>
      <c r="B8" s="187"/>
      <c r="C8" s="187"/>
      <c r="D8" s="187"/>
      <c r="E8" s="187"/>
      <c r="F8" s="187"/>
      <c r="G8" s="187"/>
      <c r="H8" s="187"/>
      <c r="I8" s="187"/>
      <c r="J8" s="187"/>
      <c r="K8" s="188"/>
    </row>
    <row r="9" spans="1:11" ht="12.75">
      <c r="A9" s="62"/>
      <c r="B9" s="63"/>
      <c r="F9" s="6"/>
      <c r="G9" s="6"/>
      <c r="H9" s="6"/>
      <c r="I9" s="6"/>
      <c r="J9" s="6"/>
      <c r="K9" s="6"/>
    </row>
    <row r="10" spans="1:11" s="1" customFormat="1" ht="67.5" customHeight="1">
      <c r="A10" s="181" t="s">
        <v>15</v>
      </c>
      <c r="B10" s="182"/>
      <c r="C10" s="173" t="s">
        <v>16</v>
      </c>
      <c r="D10" s="165" t="s">
        <v>11</v>
      </c>
      <c r="E10" s="166"/>
      <c r="F10" s="166"/>
      <c r="G10" s="166"/>
      <c r="H10" s="166"/>
      <c r="I10" s="166"/>
      <c r="J10" s="166"/>
      <c r="K10" s="167"/>
    </row>
    <row r="11" spans="1:11" s="1" customFormat="1" ht="24.75" customHeight="1">
      <c r="A11" s="183"/>
      <c r="B11" s="184"/>
      <c r="C11" s="174"/>
      <c r="D11" s="172" t="s">
        <v>13</v>
      </c>
      <c r="E11" s="167"/>
      <c r="F11" s="172" t="s">
        <v>17</v>
      </c>
      <c r="G11" s="167"/>
      <c r="H11" s="172" t="s">
        <v>18</v>
      </c>
      <c r="I11" s="167"/>
      <c r="J11" s="172" t="s">
        <v>19</v>
      </c>
      <c r="K11" s="167"/>
    </row>
    <row r="12" spans="1:11" ht="12.75">
      <c r="A12" s="183"/>
      <c r="B12" s="184"/>
      <c r="C12" s="175"/>
      <c r="D12" s="12" t="s">
        <v>2</v>
      </c>
      <c r="E12" s="12" t="s">
        <v>7</v>
      </c>
      <c r="F12" s="12" t="s">
        <v>2</v>
      </c>
      <c r="G12" s="12" t="s">
        <v>7</v>
      </c>
      <c r="H12" s="12" t="s">
        <v>2</v>
      </c>
      <c r="I12" s="12" t="s">
        <v>7</v>
      </c>
      <c r="J12" s="12" t="s">
        <v>2</v>
      </c>
      <c r="K12" s="12" t="s">
        <v>7</v>
      </c>
    </row>
    <row r="13" spans="1:11" ht="12.75">
      <c r="A13" s="179" t="s">
        <v>0</v>
      </c>
      <c r="B13" s="180"/>
      <c r="C13" s="61">
        <f>SUM(C15+C19+C21+C24+C28+C30+C34)</f>
        <v>4610.999999999999</v>
      </c>
      <c r="D13" s="66">
        <f>SUM(D15+D17+D19+D21+D24+D28+D30+D32+D34)</f>
        <v>0</v>
      </c>
      <c r="E13" s="76">
        <v>0</v>
      </c>
      <c r="F13" s="78">
        <f>SUM(F15+F17+F19+F21+F24+F28+F30+F32+F34)</f>
        <v>537.1999999999999</v>
      </c>
      <c r="G13" s="78">
        <f>SUM(F13*100/C13)</f>
        <v>11.650401214487097</v>
      </c>
      <c r="H13" s="78">
        <f>SUM(H15+H17+H19+H21+H24+H28+H30+H32+H34)</f>
        <v>953.8000000000001</v>
      </c>
      <c r="I13" s="78">
        <f>SUM(H13*100/C13)</f>
        <v>20.685317718499245</v>
      </c>
      <c r="J13" s="86">
        <f>SUM(J15+J19+J21+J24+J28+J30+J34)</f>
        <v>4610.999999999999</v>
      </c>
      <c r="K13" s="86">
        <f>SUM(J13*100/C13)</f>
        <v>100</v>
      </c>
    </row>
    <row r="14" spans="1:11" ht="12.75">
      <c r="A14" s="29"/>
      <c r="B14" s="28"/>
      <c r="C14" s="18"/>
      <c r="D14" s="10"/>
      <c r="E14" s="10"/>
      <c r="F14" s="8"/>
      <c r="G14" s="8"/>
      <c r="H14" s="8"/>
      <c r="I14" s="8"/>
      <c r="J14" s="8"/>
      <c r="K14" s="8"/>
    </row>
    <row r="15" spans="1:11" ht="12.75">
      <c r="A15" s="178" t="s">
        <v>43</v>
      </c>
      <c r="B15" s="171"/>
      <c r="C15" s="40">
        <v>2067.7</v>
      </c>
      <c r="D15" s="64">
        <v>0</v>
      </c>
      <c r="E15" s="69">
        <v>0</v>
      </c>
      <c r="F15" s="8">
        <v>435.4</v>
      </c>
      <c r="G15" s="79">
        <f>SUM(F15*100/C15)</f>
        <v>21.05721332881946</v>
      </c>
      <c r="H15" s="8">
        <v>664.1</v>
      </c>
      <c r="I15" s="35">
        <f>SUM(H15*100/C15)</f>
        <v>32.117812061711085</v>
      </c>
      <c r="J15" s="40">
        <v>2067.7</v>
      </c>
      <c r="K15" s="35">
        <f>SUM(J15*100/C15)</f>
        <v>100</v>
      </c>
    </row>
    <row r="16" spans="1:11" ht="12.75">
      <c r="A16" s="13"/>
      <c r="B16" s="17"/>
      <c r="C16" s="18"/>
      <c r="D16" s="10"/>
      <c r="E16" s="10"/>
      <c r="F16" s="8"/>
      <c r="G16" s="8"/>
      <c r="H16" s="8"/>
      <c r="I16" s="8"/>
      <c r="J16" s="8"/>
      <c r="K16" s="8"/>
    </row>
    <row r="17" spans="1:11" ht="12.75">
      <c r="A17" s="170" t="s">
        <v>10</v>
      </c>
      <c r="B17" s="171"/>
      <c r="C17" s="68" t="s">
        <v>70</v>
      </c>
      <c r="D17" s="65">
        <v>0</v>
      </c>
      <c r="E17" s="70">
        <v>0</v>
      </c>
      <c r="F17" s="35">
        <v>0</v>
      </c>
      <c r="G17" s="69">
        <v>0</v>
      </c>
      <c r="H17" s="35">
        <v>0</v>
      </c>
      <c r="I17" s="8">
        <v>0</v>
      </c>
      <c r="J17" s="8"/>
      <c r="K17" s="8"/>
    </row>
    <row r="18" spans="1:11" ht="12.75">
      <c r="A18" s="13"/>
      <c r="B18" s="17"/>
      <c r="C18" s="58"/>
      <c r="D18" s="10"/>
      <c r="E18" s="10"/>
      <c r="F18" s="8"/>
      <c r="G18" s="8"/>
      <c r="H18" s="8"/>
      <c r="I18" s="8"/>
      <c r="J18" s="8"/>
      <c r="K18" s="8"/>
    </row>
    <row r="19" spans="1:11" ht="12.75" customHeight="1">
      <c r="A19" s="170" t="s">
        <v>65</v>
      </c>
      <c r="B19" s="171"/>
      <c r="C19" s="59">
        <v>689</v>
      </c>
      <c r="D19" s="64">
        <v>0</v>
      </c>
      <c r="E19" s="69">
        <v>0</v>
      </c>
      <c r="F19" s="8">
        <v>57.9</v>
      </c>
      <c r="G19" s="79">
        <f>SUM(F19*100/C19)</f>
        <v>8.403483309143686</v>
      </c>
      <c r="H19" s="8">
        <v>208.9</v>
      </c>
      <c r="I19" s="35">
        <f>SUM(H19*100/C19)</f>
        <v>30.319303338171263</v>
      </c>
      <c r="J19" s="35">
        <v>689</v>
      </c>
      <c r="K19" s="85">
        <f>SUM(J19*100/C19)</f>
        <v>100</v>
      </c>
    </row>
    <row r="20" spans="1:11" ht="12.75">
      <c r="A20" s="13"/>
      <c r="B20" s="17"/>
      <c r="C20" s="59"/>
      <c r="D20" s="10"/>
      <c r="E20" s="10"/>
      <c r="F20" s="8"/>
      <c r="G20" s="8"/>
      <c r="H20" s="8"/>
      <c r="I20" s="8"/>
      <c r="J20" s="8"/>
      <c r="K20" s="8"/>
    </row>
    <row r="21" spans="1:11" ht="12.75">
      <c r="A21" s="42" t="s">
        <v>66</v>
      </c>
      <c r="B21" s="17"/>
      <c r="C21" s="18">
        <v>337.2</v>
      </c>
      <c r="D21" s="64">
        <v>0</v>
      </c>
      <c r="E21" s="69">
        <v>0</v>
      </c>
      <c r="F21" s="35">
        <v>0</v>
      </c>
      <c r="G21" s="8">
        <v>0</v>
      </c>
      <c r="H21" s="35">
        <v>0</v>
      </c>
      <c r="I21" s="8">
        <v>0</v>
      </c>
      <c r="J21" s="8">
        <v>337.2</v>
      </c>
      <c r="K21" s="35">
        <f>SUM(J21*100/C21)</f>
        <v>100</v>
      </c>
    </row>
    <row r="22" spans="1:11" ht="12.75">
      <c r="A22" s="13"/>
      <c r="B22" s="17"/>
      <c r="C22" s="18"/>
      <c r="D22" s="10"/>
      <c r="E22" s="10"/>
      <c r="F22" s="8"/>
      <c r="G22" s="8"/>
      <c r="H22" s="8"/>
      <c r="I22" s="8"/>
      <c r="J22" s="8"/>
      <c r="K22" s="8"/>
    </row>
    <row r="23" spans="1:11" ht="12.75">
      <c r="A23" s="42" t="s">
        <v>46</v>
      </c>
      <c r="B23" s="74"/>
      <c r="C23" s="75"/>
      <c r="D23" s="10"/>
      <c r="E23" s="10"/>
      <c r="F23" s="8"/>
      <c r="G23" s="8"/>
      <c r="H23" s="8"/>
      <c r="I23" s="8"/>
      <c r="J23" s="8"/>
      <c r="K23" s="8"/>
    </row>
    <row r="24" spans="1:11" ht="12.75">
      <c r="A24" s="42" t="s">
        <v>107</v>
      </c>
      <c r="B24" s="3"/>
      <c r="C24" s="75">
        <v>229.7</v>
      </c>
      <c r="D24" s="64">
        <v>0</v>
      </c>
      <c r="E24" s="69">
        <v>0</v>
      </c>
      <c r="F24" s="8">
        <v>32.9</v>
      </c>
      <c r="G24" s="79">
        <f>SUM(F24*100/C24)</f>
        <v>14.323030039181543</v>
      </c>
      <c r="H24" s="8">
        <v>51.2</v>
      </c>
      <c r="I24" s="35">
        <f>SUM(H24*100/C24)</f>
        <v>22.289943404440574</v>
      </c>
      <c r="J24" s="8">
        <v>229.7</v>
      </c>
      <c r="K24" s="35">
        <f>SUM(J24*100/C24)</f>
        <v>100</v>
      </c>
    </row>
    <row r="25" spans="1:11" ht="12.75">
      <c r="A25" s="33"/>
      <c r="B25" s="34" t="s">
        <v>105</v>
      </c>
      <c r="C25" s="32"/>
      <c r="D25" s="10"/>
      <c r="E25" s="10"/>
      <c r="F25" s="8"/>
      <c r="G25" s="8"/>
      <c r="H25" s="8"/>
      <c r="I25" s="8"/>
      <c r="J25" s="8"/>
      <c r="K25" s="8"/>
    </row>
    <row r="26" spans="1:11" ht="12.75">
      <c r="A26" s="42"/>
      <c r="B26" s="71" t="s">
        <v>106</v>
      </c>
      <c r="C26" s="8"/>
      <c r="D26" s="10"/>
      <c r="E26" s="10"/>
      <c r="F26" s="8"/>
      <c r="G26" s="8"/>
      <c r="H26" s="8"/>
      <c r="I26" s="8"/>
      <c r="J26" s="8"/>
      <c r="K26" s="8"/>
    </row>
    <row r="27" spans="1:11" ht="12.75">
      <c r="A27" s="13"/>
      <c r="B27" s="17"/>
      <c r="C27" s="18"/>
      <c r="D27" s="10"/>
      <c r="E27" s="10"/>
      <c r="F27" s="8"/>
      <c r="G27" s="8"/>
      <c r="H27" s="8"/>
      <c r="I27" s="8"/>
      <c r="J27" s="8"/>
      <c r="K27" s="8"/>
    </row>
    <row r="28" spans="1:11" ht="28.5" customHeight="1">
      <c r="A28" s="176" t="s">
        <v>47</v>
      </c>
      <c r="B28" s="177"/>
      <c r="C28" s="18">
        <v>551.2</v>
      </c>
      <c r="D28" s="64">
        <v>0</v>
      </c>
      <c r="E28" s="69">
        <v>0</v>
      </c>
      <c r="F28" s="35">
        <v>0</v>
      </c>
      <c r="G28" s="8">
        <v>0</v>
      </c>
      <c r="H28" s="35">
        <v>0</v>
      </c>
      <c r="I28" s="8">
        <v>0</v>
      </c>
      <c r="J28" s="8">
        <v>551.2</v>
      </c>
      <c r="K28" s="35">
        <f>SUM(J28*100/C28)</f>
        <v>100</v>
      </c>
    </row>
    <row r="29" spans="1:11" ht="12.75">
      <c r="A29" s="2"/>
      <c r="B29" s="17"/>
      <c r="C29" s="37"/>
      <c r="D29" s="10"/>
      <c r="E29" s="10"/>
      <c r="F29" s="8"/>
      <c r="G29" s="8"/>
      <c r="H29" s="8"/>
      <c r="I29" s="8"/>
      <c r="J29" s="8"/>
      <c r="K29" s="8"/>
    </row>
    <row r="30" spans="1:11" ht="12.75">
      <c r="A30" s="170" t="s">
        <v>9</v>
      </c>
      <c r="B30" s="171"/>
      <c r="C30" s="18">
        <v>276.9</v>
      </c>
      <c r="D30" s="64">
        <v>0</v>
      </c>
      <c r="E30" s="69">
        <v>0</v>
      </c>
      <c r="F30" s="35">
        <v>11</v>
      </c>
      <c r="G30" s="79">
        <f>SUM(F30*100/C30)</f>
        <v>3.9725532683279163</v>
      </c>
      <c r="H30" s="8">
        <v>29.6</v>
      </c>
      <c r="I30" s="35">
        <f>SUM(H30*100/C30)</f>
        <v>10.689779703864211</v>
      </c>
      <c r="J30" s="8">
        <v>276.9</v>
      </c>
      <c r="K30" s="35">
        <f>SUM(J30*100/C30)</f>
        <v>100</v>
      </c>
    </row>
    <row r="31" spans="1:11" ht="12.75">
      <c r="A31" s="13"/>
      <c r="B31" s="4"/>
      <c r="C31" s="18"/>
      <c r="D31" s="10"/>
      <c r="E31" s="10"/>
      <c r="F31" s="8"/>
      <c r="G31" s="8"/>
      <c r="H31" s="8"/>
      <c r="I31" s="8"/>
      <c r="J31" s="8"/>
      <c r="K31" s="8"/>
    </row>
    <row r="32" spans="1:11" ht="12.75">
      <c r="A32" s="42" t="s">
        <v>48</v>
      </c>
      <c r="B32" s="4"/>
      <c r="C32" s="84" t="s">
        <v>70</v>
      </c>
      <c r="D32" s="64">
        <v>0</v>
      </c>
      <c r="E32" s="69">
        <v>0</v>
      </c>
      <c r="F32" s="35">
        <v>0</v>
      </c>
      <c r="G32" s="69">
        <v>0</v>
      </c>
      <c r="H32" s="35">
        <v>0</v>
      </c>
      <c r="I32" s="8">
        <v>0</v>
      </c>
      <c r="J32" s="8"/>
      <c r="K32" s="8"/>
    </row>
    <row r="33" spans="1:11" ht="12.75">
      <c r="A33" s="13"/>
      <c r="B33" s="17"/>
      <c r="C33" s="36"/>
      <c r="D33" s="10"/>
      <c r="E33" s="10"/>
      <c r="F33" s="8"/>
      <c r="G33" s="8"/>
      <c r="H33" s="35"/>
      <c r="I33" s="8"/>
      <c r="J33" s="8"/>
      <c r="K33" s="8"/>
    </row>
    <row r="34" spans="1:11" ht="12.75">
      <c r="A34" s="168" t="s">
        <v>44</v>
      </c>
      <c r="B34" s="169"/>
      <c r="C34" s="18">
        <v>459.3</v>
      </c>
      <c r="D34" s="64">
        <v>0</v>
      </c>
      <c r="E34" s="69">
        <v>0</v>
      </c>
      <c r="F34" s="35">
        <v>0</v>
      </c>
      <c r="G34" s="69">
        <v>0</v>
      </c>
      <c r="H34" s="35">
        <v>0</v>
      </c>
      <c r="I34" s="8">
        <v>0</v>
      </c>
      <c r="J34" s="8">
        <v>459.3</v>
      </c>
      <c r="K34" s="35">
        <f>SUM(J34*100/C34)</f>
        <v>100</v>
      </c>
    </row>
    <row r="35" spans="1:11" ht="93.75" customHeight="1">
      <c r="A35" s="33"/>
      <c r="B35" s="82" t="s">
        <v>115</v>
      </c>
      <c r="C35" s="75"/>
      <c r="D35" s="10"/>
      <c r="E35" s="10"/>
      <c r="F35" s="8"/>
      <c r="G35" s="8"/>
      <c r="H35" s="8"/>
      <c r="I35" s="8"/>
      <c r="J35" s="8"/>
      <c r="K35" s="8"/>
    </row>
    <row r="36" spans="1:11" ht="12" customHeight="1">
      <c r="A36" s="42"/>
      <c r="B36" s="80"/>
      <c r="C36" s="75"/>
      <c r="D36" s="10"/>
      <c r="E36" s="10"/>
      <c r="F36" s="8"/>
      <c r="G36" s="8"/>
      <c r="H36" s="8"/>
      <c r="I36" s="8"/>
      <c r="J36" s="8"/>
      <c r="K36" s="8"/>
    </row>
    <row r="37" spans="1:11" ht="12.75">
      <c r="A37" s="5"/>
      <c r="B37" s="81"/>
      <c r="C37" s="20"/>
      <c r="D37" s="11"/>
      <c r="E37" s="11"/>
      <c r="F37" s="9"/>
      <c r="G37" s="9"/>
      <c r="H37" s="9"/>
      <c r="I37" s="9"/>
      <c r="J37" s="9"/>
      <c r="K37" s="9"/>
    </row>
    <row r="39" spans="1:5" ht="12.75">
      <c r="A39" s="25" t="s">
        <v>124</v>
      </c>
      <c r="E39" t="s">
        <v>67</v>
      </c>
    </row>
    <row r="41" ht="12.75">
      <c r="E41" t="s">
        <v>68</v>
      </c>
    </row>
    <row r="42" spans="1:7" ht="12.75">
      <c r="A42" s="25" t="s">
        <v>134</v>
      </c>
      <c r="G42" t="s">
        <v>62</v>
      </c>
    </row>
    <row r="43" ht="12.75">
      <c r="A43" s="25" t="s">
        <v>146</v>
      </c>
    </row>
    <row r="46" ht="12.75">
      <c r="E46" t="s">
        <v>12</v>
      </c>
    </row>
    <row r="50" ht="12.75">
      <c r="B50" s="83"/>
    </row>
  </sheetData>
  <sheetProtection/>
  <mergeCells count="20">
    <mergeCell ref="A13:B13"/>
    <mergeCell ref="A17:B17"/>
    <mergeCell ref="A19:B19"/>
    <mergeCell ref="A10:B12"/>
    <mergeCell ref="B1:K1"/>
    <mergeCell ref="B8:K8"/>
    <mergeCell ref="A2:K2"/>
    <mergeCell ref="A3:K3"/>
    <mergeCell ref="F6:H6"/>
    <mergeCell ref="A4:K4"/>
    <mergeCell ref="D10:K10"/>
    <mergeCell ref="A34:B34"/>
    <mergeCell ref="A30:B30"/>
    <mergeCell ref="H11:I11"/>
    <mergeCell ref="C10:C12"/>
    <mergeCell ref="A28:B28"/>
    <mergeCell ref="D11:E11"/>
    <mergeCell ref="F11:G11"/>
    <mergeCell ref="J11:K11"/>
    <mergeCell ref="A15:B1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5">
      <selection activeCell="D14" sqref="D14"/>
    </sheetView>
  </sheetViews>
  <sheetFormatPr defaultColWidth="11.421875" defaultRowHeight="12.75"/>
  <cols>
    <col min="1" max="1" width="72.421875" style="45" customWidth="1"/>
  </cols>
  <sheetData>
    <row r="2" ht="12.75">
      <c r="A2" s="56" t="s">
        <v>63</v>
      </c>
    </row>
    <row r="3" ht="12.75">
      <c r="A3" s="56" t="s">
        <v>37</v>
      </c>
    </row>
    <row r="4" ht="12.75">
      <c r="A4" s="56"/>
    </row>
    <row r="5" ht="12.75">
      <c r="A5" s="57" t="s">
        <v>38</v>
      </c>
    </row>
    <row r="6" ht="12.75">
      <c r="A6" s="52"/>
    </row>
    <row r="7" ht="25.5">
      <c r="A7" s="52" t="s">
        <v>39</v>
      </c>
    </row>
    <row r="8" ht="12.75">
      <c r="A8" s="52"/>
    </row>
    <row r="9" ht="12.75">
      <c r="A9" s="52"/>
    </row>
    <row r="10" ht="12.75">
      <c r="A10" s="52" t="s">
        <v>112</v>
      </c>
    </row>
    <row r="11" ht="12.75">
      <c r="A11" s="52" t="s">
        <v>114</v>
      </c>
    </row>
    <row r="12" ht="13.5" thickBot="1">
      <c r="B12" s="87"/>
    </row>
    <row r="13" spans="1:2" ht="22.5" customHeight="1">
      <c r="A13" s="53" t="s">
        <v>148</v>
      </c>
      <c r="B13" s="87"/>
    </row>
    <row r="14" spans="1:2" ht="22.5" customHeight="1" thickBot="1">
      <c r="A14" s="54" t="s">
        <v>150</v>
      </c>
      <c r="B14" s="87"/>
    </row>
    <row r="15" spans="1:2" ht="22.5" customHeight="1">
      <c r="A15" s="55" t="s">
        <v>149</v>
      </c>
      <c r="B15" s="87"/>
    </row>
    <row r="16" spans="1:2" ht="22.5" customHeight="1" thickBot="1">
      <c r="A16" s="54" t="s">
        <v>151</v>
      </c>
      <c r="B16" s="87"/>
    </row>
    <row r="17" spans="1:2" ht="22.5" customHeight="1">
      <c r="A17" s="55" t="s">
        <v>125</v>
      </c>
      <c r="B17" s="88"/>
    </row>
    <row r="18" spans="1:2" ht="22.5" customHeight="1" thickBot="1">
      <c r="A18" s="54" t="s">
        <v>126</v>
      </c>
      <c r="B18" s="87"/>
    </row>
    <row r="19" spans="1:2" ht="22.5" customHeight="1">
      <c r="A19" s="55" t="s">
        <v>127</v>
      </c>
      <c r="B19" s="88"/>
    </row>
    <row r="20" spans="1:2" ht="22.5" customHeight="1" thickBot="1">
      <c r="A20" s="54" t="s">
        <v>113</v>
      </c>
      <c r="B20" s="87"/>
    </row>
    <row r="21" spans="1:2" ht="22.5" customHeight="1">
      <c r="A21" s="55" t="s">
        <v>128</v>
      </c>
      <c r="B21" s="88"/>
    </row>
    <row r="22" spans="1:2" ht="22.5" customHeight="1" thickBot="1">
      <c r="A22" s="54" t="s">
        <v>129</v>
      </c>
      <c r="B22" s="87"/>
    </row>
    <row r="23" ht="19.5" customHeight="1">
      <c r="A23" s="77" t="s">
        <v>130</v>
      </c>
    </row>
    <row r="24" ht="11.25" customHeight="1">
      <c r="A24" s="77"/>
    </row>
    <row r="25" ht="39" customHeight="1">
      <c r="A25" s="77" t="s">
        <v>135</v>
      </c>
    </row>
    <row r="26" ht="13.5" customHeight="1">
      <c r="A26" s="77"/>
    </row>
    <row r="27" ht="19.5" customHeight="1">
      <c r="A27" s="67" t="s">
        <v>67</v>
      </c>
    </row>
    <row r="28" ht="19.5" customHeight="1">
      <c r="A28" s="67" t="s">
        <v>141</v>
      </c>
    </row>
    <row r="29" ht="19.5" customHeight="1">
      <c r="A29" s="127" t="s">
        <v>142</v>
      </c>
    </row>
    <row r="30" ht="39.75" customHeight="1">
      <c r="A30" s="67" t="s">
        <v>14</v>
      </c>
    </row>
    <row r="31" ht="19.5" customHeight="1">
      <c r="A31" s="67"/>
    </row>
    <row r="32" ht="19.5" customHeight="1">
      <c r="A32" s="67"/>
    </row>
    <row r="33" ht="15" customHeight="1">
      <c r="A33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2011-01-21T15:08:13Z</cp:lastPrinted>
  <dcterms:created xsi:type="dcterms:W3CDTF">2007-01-08T20:24:20Z</dcterms:created>
  <dcterms:modified xsi:type="dcterms:W3CDTF">2011-01-21T20:47:24Z</dcterms:modified>
  <cp:category/>
  <cp:version/>
  <cp:contentType/>
  <cp:contentStatus/>
</cp:coreProperties>
</file>